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workbookProtection lockRevision="1"/>
  <bookViews>
    <workbookView xWindow="360" yWindow="15" windowWidth="19440" windowHeight="9720"/>
  </bookViews>
  <sheets>
    <sheet name="Лист1" sheetId="1" r:id="rId1"/>
  </sheets>
  <calcPr calcId="162913"/>
  <customWorkbookViews>
    <customWorkbookView name="Admin - Личное представление" guid="{149F55D1-6BD5-4C70-B90B-A60AEB7B2526}" mergeInterval="0" personalView="1" maximized="1" xWindow="-8" yWindow="-8" windowWidth="1296" windowHeight="1040" activeSheetId="1"/>
    <customWorkbookView name="Детсад - Личное представление" guid="{8A1405C8-02E0-4B50-BD1F-E6D2A73142BE}" mergeInterval="0" personalView="1" maximized="1" xWindow="1" yWindow="1" windowWidth="1276" windowHeight="794" activeSheetId="1"/>
    <customWorkbookView name="DNA7 X86 - Личное представление" guid="{8B5C83AE-9F17-48F7-B87E-ADE3E46F4BB5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I145" i="1"/>
  <c r="I156" i="1" s="1"/>
  <c r="H145" i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J137" i="1" s="1"/>
  <c r="I126" i="1"/>
  <c r="I137" i="1" s="1"/>
  <c r="H126" i="1"/>
  <c r="H137" i="1" s="1"/>
  <c r="G126" i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I99" i="1" s="1"/>
  <c r="H88" i="1"/>
  <c r="H99" i="1" s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3" i="1"/>
  <c r="A33" i="1"/>
  <c r="L32" i="1"/>
  <c r="J32" i="1"/>
  <c r="I32" i="1"/>
  <c r="I42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4" i="1" l="1"/>
  <c r="G156" i="1"/>
  <c r="L137" i="1"/>
  <c r="G137" i="1"/>
  <c r="F99" i="1"/>
  <c r="F80" i="1"/>
  <c r="I194" i="1"/>
  <c r="L99" i="1"/>
  <c r="L24" i="1"/>
  <c r="H156" i="1"/>
  <c r="J156" i="1"/>
  <c r="J99" i="1"/>
  <c r="G99" i="1"/>
  <c r="J80" i="1"/>
  <c r="I80" i="1"/>
  <c r="H80" i="1"/>
  <c r="G80" i="1"/>
  <c r="L61" i="1"/>
  <c r="H61" i="1"/>
  <c r="I61" i="1"/>
  <c r="G61" i="1"/>
  <c r="J61" i="1"/>
  <c r="F61" i="1"/>
  <c r="J42" i="1"/>
  <c r="L42" i="1"/>
  <c r="G42" i="1"/>
  <c r="H42" i="1"/>
  <c r="F42" i="1"/>
  <c r="H24" i="1"/>
  <c r="F24" i="1"/>
  <c r="J24" i="1"/>
  <c r="I24" i="1"/>
  <c r="G24" i="1"/>
  <c r="H195" i="1" l="1"/>
  <c r="L195" i="1"/>
  <c r="I195" i="1"/>
  <c r="F195" i="1"/>
  <c r="J195" i="1"/>
  <c r="G195" i="1"/>
</calcChain>
</file>

<file path=xl/sharedStrings.xml><?xml version="1.0" encoding="utf-8"?>
<sst xmlns="http://schemas.openxmlformats.org/spreadsheetml/2006/main" count="265" uniqueCount="83">
  <si>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</si>
  <si>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</si>
  <si>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</si>
  <si>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</si>
  <si>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</si>
  <si>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</si>
  <si>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</si>
  <si>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</si>
  <si>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</si>
  <si>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</si>
  <si>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</si>
  <si>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</si>
  <si>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</si>
  <si>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</si>
  <si>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</si>
  <si>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</si>
  <si>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</si>
  <si>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</si>
  <si>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</si>
  <si>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</si>
  <si>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</si>
  <si>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</si>
  <si>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</si>
  <si>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</si>
  <si>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</si>
  <si>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</si>
  <si>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</si>
  <si>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</si>
  <si>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</si>
  <si>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</si>
  <si>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</si>
  <si>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</si>
  <si>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</si>
  <si>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</si>
  <si>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</si>
  <si>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</si>
  <si>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</si>
  <si>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</si>
  <si>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</si>
  <si>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 Ояшинская  СОШ</t>
  </si>
  <si>
    <t>Директор</t>
  </si>
  <si>
    <t>Димитрюк А.В</t>
  </si>
  <si>
    <t>понидельник</t>
  </si>
  <si>
    <t>Плов из курицы</t>
  </si>
  <si>
    <t>Сок фруктовый</t>
  </si>
  <si>
    <t>Хлеб пшеничный</t>
  </si>
  <si>
    <t>Хлеб ржаной</t>
  </si>
  <si>
    <t>вторник</t>
  </si>
  <si>
    <t>Рассольник "Ленинградский"</t>
  </si>
  <si>
    <t>Картофельное пюре</t>
  </si>
  <si>
    <t>Кисель</t>
  </si>
  <si>
    <t>среда</t>
  </si>
  <si>
    <t>Суп рыбный</t>
  </si>
  <si>
    <t>Макароны  отварные</t>
  </si>
  <si>
    <t>Компот из сухофруктов</t>
  </si>
  <si>
    <t>Рыба тушеная с овощями</t>
  </si>
  <si>
    <t>Рис отварной</t>
  </si>
  <si>
    <t>четверг</t>
  </si>
  <si>
    <t>пятница</t>
  </si>
  <si>
    <t>Винегрет овощной</t>
  </si>
  <si>
    <t>Щи из свежей капусты</t>
  </si>
  <si>
    <t>Компот из кураги</t>
  </si>
  <si>
    <t>Суп с макароными изделиями</t>
  </si>
  <si>
    <t>Огурцы свежие(нарезка)</t>
  </si>
  <si>
    <t>Борщ со сметаной</t>
  </si>
  <si>
    <t>250/10</t>
  </si>
  <si>
    <t>Рассольник"Ленинградский"со сметаной</t>
  </si>
  <si>
    <t>Каша гречневая рассыпчетая</t>
  </si>
  <si>
    <t>Хлеб  пшеничный</t>
  </si>
  <si>
    <t>Салат капустный</t>
  </si>
  <si>
    <t>Суп  рыбный</t>
  </si>
  <si>
    <t>Гуляш из мясо птицы</t>
  </si>
  <si>
    <t>Чай с сахаром</t>
  </si>
  <si>
    <t>Салат из помидоров/ св с перцем сладким</t>
  </si>
  <si>
    <t>Борщ со свежей капусты</t>
  </si>
  <si>
    <t>Каша рассыпчетая гречка</t>
  </si>
  <si>
    <t>Свекольник со сметаной</t>
  </si>
  <si>
    <t>54-18</t>
  </si>
  <si>
    <t>Щи из свежей капусты со сметаной</t>
  </si>
  <si>
    <t>Плов по- купечески</t>
  </si>
  <si>
    <t>Котлета(мясная) в томатном соусе</t>
  </si>
  <si>
    <t>Биточки(мясные) в томатном соусе</t>
  </si>
  <si>
    <t>Котлета(мясная) в сметаном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</si>
</sst>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1" fillId="4" borderId="25" xfId="0" applyNumberFormat="1" applyFon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AA7E80-7130-4E3B-B6A5-AD98E0EF21D9}" diskRevisions="1" revisionId="1010" version="6" protected="1">
  <header guid="{CAAA7E80-7130-4E3B-B6A5-AD98E0EF21D9}" dateTime="2024-09-06T13:08:27" maxSheetId="2" userName="Admin" r:id="rId6" minRId="997" maxRId="1010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7" sId="1">
    <oc r="E35" t="inlineStr">
      <is>
        <t>Котлета(мясная)</t>
      </is>
    </oc>
    <nc r="E35" t="inlineStr">
      <is>
        <t>Котлета(мясная) в томатном соусе</t>
      </is>
    </nc>
  </rcc>
  <rrc rId="998" sId="1" ref="A37:XFD37" action="deleteRow">
    <rfmt sheetId="1" xfDxf="1" sqref="A37:XFD37" start="0" length="0">
      <dxf>
        <font>
          <sz val="10"/>
          <name val="Arial"/>
          <scheme val="none"/>
        </font>
      </dxf>
    </rfmt>
    <rfmt sheetId="1" sqref="A37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37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7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37" t="inlineStr">
        <is>
          <t>соус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37" t="inlineStr">
        <is>
          <t>Соус томатный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37">
        <v>40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37">
        <v>0.44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37">
        <v>0.8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37">
        <v>2.48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37">
        <v>19.2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37">
        <v>12.1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L37">
        <v>6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cc rId="999" sId="1" numFmtId="4">
    <oc r="L34">
      <v>18</v>
    </oc>
    <nc r="L34">
      <v>24</v>
    </nc>
  </rcc>
  <rrc rId="1000" sId="1" ref="A74:XFD74" action="deleteRow">
    <rfmt sheetId="1" xfDxf="1" sqref="A74:XFD74" start="0" length="0">
      <dxf>
        <font>
          <sz val="10"/>
          <name val="Arial"/>
          <scheme val="none"/>
        </font>
      </dxf>
    </rfmt>
    <rfmt sheetId="1" sqref="A7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7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74" t="inlineStr">
        <is>
          <t>соус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74" t="inlineStr">
        <is>
          <t>Соус сметаный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74">
        <v>50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74">
        <v>0.56999999999999995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74">
        <v>1.56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74">
        <v>1.71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74">
        <v>23.4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74" t="inlineStr">
        <is>
          <t>12.2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L74">
        <v>6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cc rId="1001" sId="1" numFmtId="4">
    <oc r="L72">
      <v>25</v>
    </oc>
    <nc r="L72">
      <v>31</v>
    </nc>
  </rcc>
  <rcc rId="1002" sId="1" numFmtId="4">
    <oc r="L89">
      <v>8</v>
    </oc>
    <nc r="L89">
      <v>14</v>
    </nc>
  </rcc>
  <rrc rId="1003" sId="1" ref="A93:XFD93" action="deleteRow"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93" t="inlineStr">
        <is>
          <t>соус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93" t="inlineStr">
        <is>
          <t>Соус томатный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93">
        <v>50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93">
        <v>0.44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93">
        <v>0.8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93">
        <v>2.48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93">
        <v>19.2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93" t="inlineStr">
        <is>
          <t>12.1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L93">
        <v>6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cc rId="1004" sId="1">
    <oc r="E91" t="inlineStr">
      <is>
        <t>Биточки(мясные)</t>
      </is>
    </oc>
    <nc r="E91" t="inlineStr">
      <is>
        <t>Биточки(мясные) в томатном соусе</t>
      </is>
    </nc>
  </rcc>
  <rrc rId="1005" sId="1" ref="A112:XFD112" action="deleteRow">
    <rfmt sheetId="1" xfDxf="1" sqref="A112:XFD112" start="0" length="0">
      <dxf>
        <font>
          <sz val="10"/>
          <name val="Arial"/>
          <scheme val="none"/>
        </font>
      </dxf>
    </rfmt>
    <rfmt sheetId="1" sqref="A11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1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1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112" t="inlineStr">
        <is>
          <t>соус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12" t="inlineStr">
        <is>
          <t>Соус  сметаный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112">
        <v>50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112">
        <v>0.56999999999999995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112">
        <v>1.56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112">
        <v>1.71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12">
        <v>23.4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112" t="inlineStr">
        <is>
          <t>12.2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L112">
        <v>6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cc rId="1006" sId="1">
    <oc r="E110" t="inlineStr">
      <is>
        <t>Котлета(мясная)</t>
      </is>
    </oc>
    <nc r="E110" t="inlineStr">
      <is>
        <t>Котлета(мясная) в сметаном соусе</t>
      </is>
    </nc>
  </rcc>
  <rcc rId="1007" sId="1" numFmtId="4">
    <oc r="L110">
      <v>23</v>
    </oc>
    <nc r="L110">
      <v>29</v>
    </nc>
  </rcc>
  <rcc rId="1008" sId="1" numFmtId="4">
    <oc r="L165">
      <v>8</v>
    </oc>
    <nc r="L165">
      <v>14</v>
    </nc>
  </rcc>
  <rcc rId="1009" sId="1">
    <oc r="E167" t="inlineStr">
      <is>
        <t>Биточки(мясные)</t>
      </is>
    </oc>
    <nc r="E167" t="inlineStr">
      <is>
        <t>Биточки(мясные) в томатном соусе</t>
      </is>
    </nc>
  </rcc>
  <rrc rId="1010" sId="1" ref="A169:XFD169" action="deleteRow">
    <rfmt sheetId="1" xfDxf="1" sqref="A169:XFD169" start="0" length="0">
      <dxf>
        <font>
          <sz val="10"/>
          <name val="Arial"/>
          <scheme val="none"/>
        </font>
      </dxf>
    </rfmt>
    <rfmt sheetId="1" sqref="A16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6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6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169" t="inlineStr">
        <is>
          <t>соус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69" t="inlineStr">
        <is>
          <t>Соус томатный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169">
        <v>50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169">
        <v>0.44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169">
        <v>0.8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169">
        <v>2.48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9">
        <v>19.2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169" t="inlineStr">
        <is>
          <t>12.1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L169">
        <v>6</v>
      </nc>
      <n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cv guid="{149F55D1-6BD5-4C70-B90B-A60AEB7B2526}" action="delete"/>
  <rcv guid="{149F55D1-6BD5-4C70-B90B-A60AEB7B252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D169" sqref="D169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2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22.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63</v>
      </c>
      <c r="F14" s="43">
        <v>60</v>
      </c>
      <c r="G14" s="59">
        <v>0.42</v>
      </c>
      <c r="H14" s="59">
        <v>0.06</v>
      </c>
      <c r="I14" s="60">
        <v>1.1399999999999999</v>
      </c>
      <c r="J14" s="61">
        <v>6.78</v>
      </c>
      <c r="K14" s="62">
        <v>52</v>
      </c>
      <c r="L14" s="61">
        <v>6</v>
      </c>
    </row>
    <row r="15" spans="1:12" ht="15" x14ac:dyDescent="0.25">
      <c r="A15" s="23"/>
      <c r="B15" s="15" t="s">
        <v>42</v>
      </c>
      <c r="C15" s="11"/>
      <c r="D15" s="7" t="s">
        <v>27</v>
      </c>
      <c r="E15" s="57" t="s">
        <v>64</v>
      </c>
      <c r="F15" s="58" t="s">
        <v>65</v>
      </c>
      <c r="G15" s="43">
        <v>1.81</v>
      </c>
      <c r="H15" s="43">
        <v>4.91</v>
      </c>
      <c r="I15" s="43">
        <v>125.25</v>
      </c>
      <c r="J15" s="43">
        <v>102.5</v>
      </c>
      <c r="K15" s="63">
        <v>170</v>
      </c>
      <c r="L15" s="65">
        <v>20</v>
      </c>
    </row>
    <row r="16" spans="1:12" ht="15" x14ac:dyDescent="0.25">
      <c r="A16" s="23"/>
      <c r="B16" s="15"/>
      <c r="C16" s="11"/>
      <c r="D16" s="7" t="s">
        <v>28</v>
      </c>
      <c r="E16" s="57" t="s">
        <v>43</v>
      </c>
      <c r="F16" s="58">
        <v>200</v>
      </c>
      <c r="G16" s="43">
        <v>25.38</v>
      </c>
      <c r="H16" s="43">
        <v>21.25</v>
      </c>
      <c r="I16" s="43">
        <v>44.61</v>
      </c>
      <c r="J16" s="43">
        <v>471.25</v>
      </c>
      <c r="K16" s="63">
        <v>304</v>
      </c>
      <c r="L16" s="65">
        <v>35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63"/>
      <c r="L17" s="51"/>
    </row>
    <row r="18" spans="1:12" ht="15" x14ac:dyDescent="0.25">
      <c r="A18" s="23"/>
      <c r="B18" s="15"/>
      <c r="C18" s="11"/>
      <c r="D18" s="7" t="s">
        <v>30</v>
      </c>
      <c r="E18" s="57" t="s">
        <v>54</v>
      </c>
      <c r="F18" s="43">
        <v>200</v>
      </c>
      <c r="G18" s="58">
        <v>0.04</v>
      </c>
      <c r="H18" s="58">
        <v>0</v>
      </c>
      <c r="I18" s="64">
        <v>24.76</v>
      </c>
      <c r="J18" s="64">
        <v>24.76</v>
      </c>
      <c r="K18" s="63">
        <v>868</v>
      </c>
      <c r="L18" s="51">
        <v>12.36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51">
        <v>8.1999999999999993</v>
      </c>
      <c r="H19" s="51">
        <v>1.4</v>
      </c>
      <c r="I19" s="51">
        <v>1.3</v>
      </c>
      <c r="J19" s="51">
        <v>195</v>
      </c>
      <c r="K19" s="63">
        <v>878</v>
      </c>
      <c r="L19" s="51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51">
        <v>6.6</v>
      </c>
      <c r="H20" s="51">
        <v>1.2</v>
      </c>
      <c r="I20" s="51">
        <v>1.2</v>
      </c>
      <c r="J20" s="51">
        <v>181</v>
      </c>
      <c r="K20" s="63">
        <v>879</v>
      </c>
      <c r="L20" s="51">
        <v>1</v>
      </c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51"/>
      <c r="H21" s="51"/>
      <c r="I21" s="51"/>
      <c r="J21" s="51"/>
      <c r="K21" s="63"/>
      <c r="L21" s="5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42.449999999999996</v>
      </c>
      <c r="H23" s="19">
        <f t="shared" si="2"/>
        <v>28.819999999999997</v>
      </c>
      <c r="I23" s="19">
        <f t="shared" si="2"/>
        <v>198.26</v>
      </c>
      <c r="J23" s="19">
        <f t="shared" si="2"/>
        <v>981.29</v>
      </c>
      <c r="K23" s="25"/>
      <c r="L23" s="52">
        <f t="shared" ref="L23" si="3">SUM(L14:L22)</f>
        <v>76.36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560</v>
      </c>
      <c r="G24" s="32">
        <f t="shared" ref="G24:J24" si="4">G13+G23</f>
        <v>42.449999999999996</v>
      </c>
      <c r="H24" s="32">
        <f t="shared" si="4"/>
        <v>28.819999999999997</v>
      </c>
      <c r="I24" s="32">
        <f t="shared" si="4"/>
        <v>198.26</v>
      </c>
      <c r="J24" s="32">
        <f t="shared" si="4"/>
        <v>981.29</v>
      </c>
      <c r="K24" s="32"/>
      <c r="L24" s="53">
        <f t="shared" ref="L24" si="5">L13+L23</f>
        <v>76.36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/>
      <c r="F33" s="58"/>
      <c r="G33" s="58"/>
      <c r="H33" s="58"/>
      <c r="I33" s="64"/>
      <c r="J33" s="43"/>
      <c r="K33" s="44"/>
      <c r="L33" s="51"/>
    </row>
    <row r="34" spans="1:12" ht="15" x14ac:dyDescent="0.25">
      <c r="A34" s="14"/>
      <c r="B34" s="15" t="s">
        <v>47</v>
      </c>
      <c r="C34" s="11"/>
      <c r="D34" s="7" t="s">
        <v>27</v>
      </c>
      <c r="E34" s="57" t="s">
        <v>66</v>
      </c>
      <c r="F34" s="58" t="s">
        <v>65</v>
      </c>
      <c r="G34" s="58">
        <v>2.69</v>
      </c>
      <c r="H34" s="58">
        <v>2.84</v>
      </c>
      <c r="I34" s="64">
        <v>17.14</v>
      </c>
      <c r="J34" s="65">
        <v>104.75</v>
      </c>
      <c r="K34" s="63">
        <v>30</v>
      </c>
      <c r="L34" s="65">
        <v>24</v>
      </c>
    </row>
    <row r="35" spans="1:12" ht="15" x14ac:dyDescent="0.25">
      <c r="A35" s="14"/>
      <c r="B35" s="15"/>
      <c r="C35" s="11"/>
      <c r="D35" s="7" t="s">
        <v>28</v>
      </c>
      <c r="E35" s="57" t="s">
        <v>80</v>
      </c>
      <c r="F35" s="58">
        <v>90</v>
      </c>
      <c r="G35" s="58">
        <v>12.44</v>
      </c>
      <c r="H35" s="58">
        <v>9.24</v>
      </c>
      <c r="I35" s="64">
        <v>12.56</v>
      </c>
      <c r="J35" s="65">
        <v>183</v>
      </c>
      <c r="K35" s="63">
        <v>268</v>
      </c>
      <c r="L35" s="65">
        <v>24.36</v>
      </c>
    </row>
    <row r="36" spans="1:12" ht="15" x14ac:dyDescent="0.25">
      <c r="A36" s="14"/>
      <c r="B36" s="15"/>
      <c r="C36" s="11"/>
      <c r="D36" s="7" t="s">
        <v>29</v>
      </c>
      <c r="E36" s="57" t="s">
        <v>67</v>
      </c>
      <c r="F36" s="58">
        <v>150</v>
      </c>
      <c r="G36" s="58">
        <v>7.46</v>
      </c>
      <c r="H36" s="58">
        <v>5.61</v>
      </c>
      <c r="I36" s="64">
        <v>35.840000000000003</v>
      </c>
      <c r="J36" s="65">
        <v>230.45</v>
      </c>
      <c r="K36" s="63">
        <v>679</v>
      </c>
      <c r="L36" s="65">
        <v>13</v>
      </c>
    </row>
    <row r="37" spans="1:12" ht="15" x14ac:dyDescent="0.25">
      <c r="A37" s="14"/>
      <c r="B37" s="15"/>
      <c r="C37" s="11"/>
      <c r="D37" s="7" t="s">
        <v>30</v>
      </c>
      <c r="E37" s="57" t="s">
        <v>50</v>
      </c>
      <c r="F37" s="58">
        <v>200</v>
      </c>
      <c r="G37" s="58">
        <v>0.12</v>
      </c>
      <c r="H37" s="58">
        <v>0.1</v>
      </c>
      <c r="I37" s="64">
        <v>27.5</v>
      </c>
      <c r="J37" s="65">
        <v>111.38</v>
      </c>
      <c r="K37" s="63">
        <v>13</v>
      </c>
      <c r="L37" s="65">
        <v>12</v>
      </c>
    </row>
    <row r="38" spans="1:12" ht="15" x14ac:dyDescent="0.25">
      <c r="A38" s="14"/>
      <c r="B38" s="15"/>
      <c r="C38" s="11"/>
      <c r="D38" s="7" t="s">
        <v>31</v>
      </c>
      <c r="E38" s="57" t="s">
        <v>45</v>
      </c>
      <c r="F38" s="66">
        <v>50</v>
      </c>
      <c r="G38" s="51">
        <v>6.6</v>
      </c>
      <c r="H38" s="51">
        <v>1.2</v>
      </c>
      <c r="I38" s="51">
        <v>1.2</v>
      </c>
      <c r="J38" s="51">
        <v>181</v>
      </c>
      <c r="K38" s="63">
        <v>878</v>
      </c>
      <c r="L38" s="51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51">
        <v>6.6</v>
      </c>
      <c r="H39" s="51">
        <v>1.2</v>
      </c>
      <c r="I39" s="51">
        <v>1.2</v>
      </c>
      <c r="J39" s="51">
        <v>181</v>
      </c>
      <c r="K39" s="63">
        <v>879</v>
      </c>
      <c r="L39" s="51">
        <v>1</v>
      </c>
    </row>
    <row r="40" spans="1:12" ht="15" x14ac:dyDescent="0.25">
      <c r="A40" s="14"/>
      <c r="B40" s="15"/>
      <c r="C40" s="11"/>
      <c r="D40" s="7"/>
      <c r="E40" s="42"/>
      <c r="F40" s="43"/>
      <c r="G40" s="43"/>
      <c r="H40" s="43"/>
      <c r="I40" s="43"/>
      <c r="J40" s="43"/>
      <c r="K40" s="44"/>
      <c r="L40" s="51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540</v>
      </c>
      <c r="G41" s="19">
        <f>SUM(G33:G40)</f>
        <v>35.910000000000004</v>
      </c>
      <c r="H41" s="19">
        <f>SUM(H33:H40)</f>
        <v>20.190000000000001</v>
      </c>
      <c r="I41" s="19">
        <f>SUM(I33:I40)</f>
        <v>95.440000000000012</v>
      </c>
      <c r="J41" s="19">
        <f>SUM(J33:J40)</f>
        <v>991.58</v>
      </c>
      <c r="K41" s="25"/>
      <c r="L41" s="52">
        <f>SUM(L33:L40)</f>
        <v>76.36</v>
      </c>
    </row>
    <row r="42" spans="1:12" ht="15.75" customHeight="1" x14ac:dyDescent="0.2">
      <c r="A42" s="33">
        <f>A25</f>
        <v>1</v>
      </c>
      <c r="B42" s="33">
        <f>B25</f>
        <v>2</v>
      </c>
      <c r="C42" s="78" t="s">
        <v>4</v>
      </c>
      <c r="D42" s="79"/>
      <c r="E42" s="31"/>
      <c r="F42" s="32">
        <f>F32+F41</f>
        <v>540</v>
      </c>
      <c r="G42" s="32">
        <f>G32+G41</f>
        <v>35.910000000000004</v>
      </c>
      <c r="H42" s="32">
        <f>H32+H41</f>
        <v>20.190000000000001</v>
      </c>
      <c r="I42" s="32">
        <f>I32+I41</f>
        <v>95.440000000000012</v>
      </c>
      <c r="J42" s="32">
        <f>J32+J41</f>
        <v>991.58</v>
      </c>
      <c r="K42" s="32"/>
      <c r="L42" s="53">
        <f>L32+L41</f>
        <v>76.36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0">SUM(G43:G49)</f>
        <v>0</v>
      </c>
      <c r="H50" s="19">
        <f t="shared" ref="H50" si="11">SUM(H43:H49)</f>
        <v>0</v>
      </c>
      <c r="I50" s="19">
        <f t="shared" ref="I50" si="12">SUM(I43:I49)</f>
        <v>0</v>
      </c>
      <c r="J50" s="19">
        <f t="shared" ref="J50:L50" si="13">SUM(J43:J49)</f>
        <v>0</v>
      </c>
      <c r="K50" s="25"/>
      <c r="L50" s="19">
        <f t="shared" si="13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56" t="s">
        <v>69</v>
      </c>
      <c r="F51" s="67">
        <v>60</v>
      </c>
      <c r="G51" s="59">
        <v>0.85</v>
      </c>
      <c r="H51" s="59">
        <v>3.05</v>
      </c>
      <c r="I51" s="70">
        <v>5.19</v>
      </c>
      <c r="J51" s="61">
        <v>51.54</v>
      </c>
      <c r="K51" s="62">
        <v>43</v>
      </c>
      <c r="L51" s="61">
        <v>6</v>
      </c>
    </row>
    <row r="52" spans="1:12" ht="15" x14ac:dyDescent="0.25">
      <c r="A52" s="23"/>
      <c r="B52" s="15" t="s">
        <v>51</v>
      </c>
      <c r="C52" s="11"/>
      <c r="D52" s="7" t="s">
        <v>27</v>
      </c>
      <c r="E52" s="57" t="s">
        <v>70</v>
      </c>
      <c r="F52" s="58">
        <v>250</v>
      </c>
      <c r="G52" s="58">
        <v>8.6</v>
      </c>
      <c r="H52" s="58">
        <v>8.41</v>
      </c>
      <c r="I52" s="64">
        <v>14.33</v>
      </c>
      <c r="J52" s="65">
        <v>167.41</v>
      </c>
      <c r="K52" s="63">
        <v>87</v>
      </c>
      <c r="L52" s="65">
        <v>23</v>
      </c>
    </row>
    <row r="53" spans="1:12" ht="15" x14ac:dyDescent="0.25">
      <c r="A53" s="23"/>
      <c r="B53" s="15"/>
      <c r="C53" s="11"/>
      <c r="D53" s="7" t="s">
        <v>28</v>
      </c>
      <c r="E53" s="57" t="s">
        <v>71</v>
      </c>
      <c r="F53" s="58">
        <v>100</v>
      </c>
      <c r="G53" s="58">
        <v>13.48</v>
      </c>
      <c r="H53" s="58">
        <v>3.71</v>
      </c>
      <c r="I53" s="64">
        <v>2.69</v>
      </c>
      <c r="J53" s="65">
        <v>98.81</v>
      </c>
      <c r="K53" s="63">
        <v>311</v>
      </c>
      <c r="L53" s="65">
        <v>21.36</v>
      </c>
    </row>
    <row r="54" spans="1:12" ht="15" x14ac:dyDescent="0.25">
      <c r="A54" s="23"/>
      <c r="B54" s="15"/>
      <c r="C54" s="11"/>
      <c r="D54" s="7" t="s">
        <v>29</v>
      </c>
      <c r="E54" s="57" t="s">
        <v>53</v>
      </c>
      <c r="F54" s="58">
        <v>150</v>
      </c>
      <c r="G54" s="58">
        <v>5.52</v>
      </c>
      <c r="H54" s="58">
        <v>4.5199999999999996</v>
      </c>
      <c r="I54" s="64">
        <v>26.45</v>
      </c>
      <c r="J54" s="65">
        <v>168.45</v>
      </c>
      <c r="K54" s="63">
        <v>688</v>
      </c>
      <c r="L54" s="65">
        <v>10</v>
      </c>
    </row>
    <row r="55" spans="1:12" ht="15" x14ac:dyDescent="0.25">
      <c r="A55" s="23"/>
      <c r="B55" s="15"/>
      <c r="C55" s="11"/>
      <c r="D55" s="7" t="s">
        <v>30</v>
      </c>
      <c r="E55" s="57" t="s">
        <v>61</v>
      </c>
      <c r="F55" s="58">
        <v>200</v>
      </c>
      <c r="G55" s="58">
        <v>0.78</v>
      </c>
      <c r="H55" s="58">
        <v>0.05</v>
      </c>
      <c r="I55" s="64">
        <v>27.63</v>
      </c>
      <c r="J55" s="65">
        <v>114.8</v>
      </c>
      <c r="K55" s="63">
        <v>348</v>
      </c>
      <c r="L55" s="51">
        <v>13</v>
      </c>
    </row>
    <row r="56" spans="1:12" ht="15" x14ac:dyDescent="0.25">
      <c r="A56" s="23"/>
      <c r="B56" s="15"/>
      <c r="C56" s="11"/>
      <c r="D56" s="7" t="s">
        <v>31</v>
      </c>
      <c r="E56" s="57" t="s">
        <v>68</v>
      </c>
      <c r="F56" s="58">
        <v>50</v>
      </c>
      <c r="G56" s="68">
        <v>8.1999999999999993</v>
      </c>
      <c r="H56" s="68">
        <v>1.4</v>
      </c>
      <c r="I56" s="71">
        <v>1.3</v>
      </c>
      <c r="J56" s="68">
        <v>195</v>
      </c>
      <c r="K56" s="63">
        <v>878</v>
      </c>
      <c r="L56" s="51">
        <v>2</v>
      </c>
    </row>
    <row r="57" spans="1:12" ht="15.75" thickBot="1" x14ac:dyDescent="0.3">
      <c r="A57" s="23"/>
      <c r="B57" s="15"/>
      <c r="C57" s="11"/>
      <c r="D57" s="7" t="s">
        <v>32</v>
      </c>
      <c r="E57" s="57" t="s">
        <v>46</v>
      </c>
      <c r="F57" s="58">
        <v>50</v>
      </c>
      <c r="G57" s="69">
        <v>6.6</v>
      </c>
      <c r="H57" s="69">
        <v>1.2</v>
      </c>
      <c r="I57" s="72">
        <v>1.2</v>
      </c>
      <c r="J57" s="69">
        <v>181</v>
      </c>
      <c r="K57" s="63">
        <v>879</v>
      </c>
      <c r="L57" s="51">
        <v>1</v>
      </c>
    </row>
    <row r="58" spans="1:12" ht="15" x14ac:dyDescent="0.25">
      <c r="A58" s="23"/>
      <c r="B58" s="15"/>
      <c r="C58" s="11"/>
      <c r="D58" s="6"/>
      <c r="E58" s="57"/>
      <c r="F58" s="66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860</v>
      </c>
      <c r="G60" s="19">
        <f t="shared" ref="G60" si="14">SUM(G51:G59)</f>
        <v>44.03</v>
      </c>
      <c r="H60" s="19">
        <f t="shared" ref="H60" si="15">SUM(H51:H59)</f>
        <v>22.34</v>
      </c>
      <c r="I60" s="19">
        <f t="shared" ref="I60" si="16">SUM(I51:I59)</f>
        <v>78.789999999999992</v>
      </c>
      <c r="J60" s="19">
        <f t="shared" ref="J60:L60" si="17">SUM(J51:J59)</f>
        <v>977.01</v>
      </c>
      <c r="K60" s="25"/>
      <c r="L60" s="52">
        <f t="shared" si="17"/>
        <v>76.36</v>
      </c>
    </row>
    <row r="61" spans="1:12" ht="15.75" customHeight="1" x14ac:dyDescent="0.2">
      <c r="A61" s="29">
        <f>A43</f>
        <v>1</v>
      </c>
      <c r="B61" s="30">
        <f>B43</f>
        <v>3</v>
      </c>
      <c r="C61" s="78" t="s">
        <v>4</v>
      </c>
      <c r="D61" s="79"/>
      <c r="E61" s="31"/>
      <c r="F61" s="32">
        <f>F50+F60</f>
        <v>860</v>
      </c>
      <c r="G61" s="32">
        <f t="shared" ref="G61" si="18">G50+G60</f>
        <v>44.03</v>
      </c>
      <c r="H61" s="32">
        <f t="shared" ref="H61" si="19">H50+H60</f>
        <v>22.34</v>
      </c>
      <c r="I61" s="32">
        <f t="shared" ref="I61" si="20">I50+I60</f>
        <v>78.789999999999992</v>
      </c>
      <c r="J61" s="32">
        <f t="shared" ref="J61:L61" si="21">J50+J60</f>
        <v>977.01</v>
      </c>
      <c r="K61" s="32"/>
      <c r="L61" s="53">
        <f t="shared" si="21"/>
        <v>76.36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2">SUM(G62:G68)</f>
        <v>0</v>
      </c>
      <c r="H69" s="19">
        <f t="shared" ref="H69" si="23">SUM(H62:H68)</f>
        <v>0</v>
      </c>
      <c r="I69" s="19">
        <f t="shared" ref="I69" si="24">SUM(I62:I68)</f>
        <v>0</v>
      </c>
      <c r="J69" s="19">
        <f t="shared" ref="J69:L69" si="25">SUM(J62:J68)</f>
        <v>0</v>
      </c>
      <c r="K69" s="25"/>
      <c r="L69" s="19">
        <f t="shared" si="25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51"/>
    </row>
    <row r="71" spans="1:12" ht="15" x14ac:dyDescent="0.25">
      <c r="A71" s="23"/>
      <c r="B71" s="15" t="s">
        <v>57</v>
      </c>
      <c r="C71" s="11"/>
      <c r="D71" s="7" t="s">
        <v>27</v>
      </c>
      <c r="E71" s="57" t="s">
        <v>62</v>
      </c>
      <c r="F71" s="58">
        <v>250</v>
      </c>
      <c r="G71" s="58">
        <v>2.69</v>
      </c>
      <c r="H71" s="58">
        <v>2.84</v>
      </c>
      <c r="I71" s="64">
        <v>17.14</v>
      </c>
      <c r="J71" s="65">
        <v>104.75</v>
      </c>
      <c r="K71" s="63">
        <v>208</v>
      </c>
      <c r="L71" s="65">
        <v>20.36</v>
      </c>
    </row>
    <row r="72" spans="1:12" ht="15" x14ac:dyDescent="0.25">
      <c r="A72" s="23"/>
      <c r="B72" s="15"/>
      <c r="C72" s="11"/>
      <c r="D72" s="7" t="s">
        <v>28</v>
      </c>
      <c r="E72" s="57" t="s">
        <v>55</v>
      </c>
      <c r="F72" s="58">
        <v>90</v>
      </c>
      <c r="G72" s="58">
        <v>12.2</v>
      </c>
      <c r="H72" s="58">
        <v>4.3600000000000003</v>
      </c>
      <c r="I72" s="64">
        <v>2.06</v>
      </c>
      <c r="J72" s="65">
        <v>96</v>
      </c>
      <c r="K72" s="63">
        <v>51</v>
      </c>
      <c r="L72" s="65">
        <v>31</v>
      </c>
    </row>
    <row r="73" spans="1:12" ht="15" x14ac:dyDescent="0.25">
      <c r="A73" s="23"/>
      <c r="B73" s="15"/>
      <c r="C73" s="11"/>
      <c r="D73" s="7" t="s">
        <v>29</v>
      </c>
      <c r="E73" s="57" t="s">
        <v>56</v>
      </c>
      <c r="F73" s="58">
        <v>150</v>
      </c>
      <c r="G73" s="58">
        <v>8.73</v>
      </c>
      <c r="H73" s="58">
        <v>14.61</v>
      </c>
      <c r="I73" s="64">
        <v>75</v>
      </c>
      <c r="J73" s="65">
        <v>466.43</v>
      </c>
      <c r="K73" s="63">
        <v>304</v>
      </c>
      <c r="L73" s="65">
        <v>15</v>
      </c>
    </row>
    <row r="74" spans="1:12" ht="15" x14ac:dyDescent="0.25">
      <c r="A74" s="23"/>
      <c r="B74" s="15"/>
      <c r="C74" s="11"/>
      <c r="D74" s="7" t="s">
        <v>30</v>
      </c>
      <c r="E74" s="57" t="s">
        <v>72</v>
      </c>
      <c r="F74" s="58">
        <v>200</v>
      </c>
      <c r="G74" s="58">
        <v>0.12</v>
      </c>
      <c r="H74" s="58">
        <v>0.1</v>
      </c>
      <c r="I74" s="64">
        <v>27.5</v>
      </c>
      <c r="J74" s="65">
        <v>111.38</v>
      </c>
      <c r="K74" s="63">
        <v>349</v>
      </c>
      <c r="L74" s="65">
        <v>7</v>
      </c>
    </row>
    <row r="75" spans="1:12" ht="15" x14ac:dyDescent="0.25">
      <c r="A75" s="23"/>
      <c r="B75" s="15"/>
      <c r="C75" s="11"/>
      <c r="D75" s="7" t="s">
        <v>31</v>
      </c>
      <c r="E75" s="42" t="s">
        <v>45</v>
      </c>
      <c r="F75" s="43">
        <v>50</v>
      </c>
      <c r="G75" s="51">
        <v>8.1999999999999993</v>
      </c>
      <c r="H75" s="51">
        <v>1.4</v>
      </c>
      <c r="I75" s="51">
        <v>1.3</v>
      </c>
      <c r="J75" s="51">
        <v>195</v>
      </c>
      <c r="K75" s="44">
        <v>878</v>
      </c>
      <c r="L75" s="51">
        <v>2</v>
      </c>
    </row>
    <row r="76" spans="1:12" ht="15" x14ac:dyDescent="0.25">
      <c r="A76" s="23"/>
      <c r="B76" s="15"/>
      <c r="C76" s="11"/>
      <c r="D76" s="7" t="s">
        <v>32</v>
      </c>
      <c r="E76" s="42" t="s">
        <v>46</v>
      </c>
      <c r="F76" s="43">
        <v>50</v>
      </c>
      <c r="G76" s="51">
        <v>6.6</v>
      </c>
      <c r="H76" s="51">
        <v>1.2</v>
      </c>
      <c r="I76" s="51">
        <v>1.2</v>
      </c>
      <c r="J76" s="51">
        <v>181</v>
      </c>
      <c r="K76" s="44">
        <v>879</v>
      </c>
      <c r="L76" s="51">
        <v>1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790</v>
      </c>
      <c r="G79" s="19">
        <f>SUM(G70:G78)</f>
        <v>38.54</v>
      </c>
      <c r="H79" s="19">
        <f>SUM(H70:H78)</f>
        <v>24.509999999999998</v>
      </c>
      <c r="I79" s="19">
        <f>SUM(I70:I78)</f>
        <v>124.2</v>
      </c>
      <c r="J79" s="19">
        <f>SUM(J70:J78)</f>
        <v>1154.56</v>
      </c>
      <c r="K79" s="25"/>
      <c r="L79" s="52">
        <f>SUM(L70:L78)</f>
        <v>76.36</v>
      </c>
    </row>
    <row r="80" spans="1:12" ht="15.75" customHeight="1" x14ac:dyDescent="0.2">
      <c r="A80" s="29">
        <f>A62</f>
        <v>1</v>
      </c>
      <c r="B80" s="30">
        <f>B62</f>
        <v>4</v>
      </c>
      <c r="C80" s="78" t="s">
        <v>4</v>
      </c>
      <c r="D80" s="79"/>
      <c r="E80" s="31"/>
      <c r="F80" s="32">
        <f>F69+F79</f>
        <v>790</v>
      </c>
      <c r="G80" s="32">
        <f>G69+G79</f>
        <v>38.54</v>
      </c>
      <c r="H80" s="32">
        <f>H69+H79</f>
        <v>24.509999999999998</v>
      </c>
      <c r="I80" s="32">
        <f>I69+I79</f>
        <v>124.2</v>
      </c>
      <c r="J80" s="32">
        <f>J69+J79</f>
        <v>1154.56</v>
      </c>
      <c r="K80" s="32"/>
      <c r="L80" s="53">
        <f>L69+L79</f>
        <v>76.36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55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26">SUM(G81:G87)</f>
        <v>0</v>
      </c>
      <c r="H88" s="19">
        <f t="shared" ref="H88" si="27">SUM(H81:H87)</f>
        <v>0</v>
      </c>
      <c r="I88" s="19">
        <f t="shared" ref="I88" si="28">SUM(I81:I87)</f>
        <v>0</v>
      </c>
      <c r="J88" s="19">
        <f t="shared" ref="J88:L88" si="29">SUM(J81:J87)</f>
        <v>0</v>
      </c>
      <c r="K88" s="25"/>
      <c r="L88" s="19">
        <f t="shared" si="29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56" t="s">
        <v>73</v>
      </c>
      <c r="F89" s="67">
        <v>60</v>
      </c>
      <c r="G89" s="59">
        <v>1.02</v>
      </c>
      <c r="H89" s="59">
        <v>13.12</v>
      </c>
      <c r="I89" s="70">
        <v>3.61</v>
      </c>
      <c r="J89" s="61">
        <v>138.38999999999999</v>
      </c>
      <c r="K89" s="62">
        <v>20</v>
      </c>
      <c r="L89" s="61">
        <v>14</v>
      </c>
    </row>
    <row r="90" spans="1:12" ht="15" x14ac:dyDescent="0.25">
      <c r="A90" s="23"/>
      <c r="B90" s="15" t="s">
        <v>58</v>
      </c>
      <c r="C90" s="11"/>
      <c r="D90" s="7" t="s">
        <v>27</v>
      </c>
      <c r="E90" s="56" t="s">
        <v>60</v>
      </c>
      <c r="F90" s="67">
        <v>250</v>
      </c>
      <c r="G90" s="59">
        <v>1.75</v>
      </c>
      <c r="H90" s="59">
        <v>4.8899999999999997</v>
      </c>
      <c r="I90" s="70">
        <v>8.49</v>
      </c>
      <c r="J90" s="61">
        <v>84.75</v>
      </c>
      <c r="K90" s="62">
        <v>187</v>
      </c>
      <c r="L90" s="61">
        <v>20</v>
      </c>
    </row>
    <row r="91" spans="1:12" ht="15" x14ac:dyDescent="0.25">
      <c r="A91" s="23"/>
      <c r="B91" s="15"/>
      <c r="C91" s="11"/>
      <c r="D91" s="7" t="s">
        <v>28</v>
      </c>
      <c r="E91" s="57" t="s">
        <v>81</v>
      </c>
      <c r="F91" s="58">
        <v>90</v>
      </c>
      <c r="G91" s="58">
        <v>15.55</v>
      </c>
      <c r="H91" s="58">
        <v>11.55</v>
      </c>
      <c r="I91" s="64">
        <v>15.7</v>
      </c>
      <c r="J91" s="65">
        <v>228.75</v>
      </c>
      <c r="K91" s="63">
        <v>268</v>
      </c>
      <c r="L91" s="65">
        <v>23</v>
      </c>
    </row>
    <row r="92" spans="1:12" ht="15" x14ac:dyDescent="0.25">
      <c r="A92" s="23"/>
      <c r="B92" s="15"/>
      <c r="C92" s="11"/>
      <c r="D92" s="7" t="s">
        <v>29</v>
      </c>
      <c r="E92" s="57" t="s">
        <v>49</v>
      </c>
      <c r="F92" s="58">
        <v>150</v>
      </c>
      <c r="G92" s="58">
        <v>3.06</v>
      </c>
      <c r="H92" s="58">
        <v>4.8</v>
      </c>
      <c r="I92" s="64">
        <v>20.45</v>
      </c>
      <c r="J92" s="65">
        <v>137.25</v>
      </c>
      <c r="K92" s="63">
        <v>694</v>
      </c>
      <c r="L92" s="65">
        <v>10.36</v>
      </c>
    </row>
    <row r="93" spans="1:12" ht="15" x14ac:dyDescent="0.25">
      <c r="A93" s="23"/>
      <c r="B93" s="15"/>
      <c r="C93" s="11"/>
      <c r="D93" s="7" t="s">
        <v>30</v>
      </c>
      <c r="E93" s="57" t="s">
        <v>44</v>
      </c>
      <c r="F93" s="58">
        <v>200</v>
      </c>
      <c r="G93" s="58">
        <v>1</v>
      </c>
      <c r="H93" s="58">
        <v>0.2</v>
      </c>
      <c r="I93" s="64">
        <v>20.2</v>
      </c>
      <c r="J93" s="65">
        <v>92</v>
      </c>
      <c r="K93" s="63">
        <v>399</v>
      </c>
      <c r="L93" s="65">
        <v>6</v>
      </c>
    </row>
    <row r="94" spans="1:12" ht="15" x14ac:dyDescent="0.25">
      <c r="A94" s="23"/>
      <c r="B94" s="15"/>
      <c r="C94" s="11"/>
      <c r="D94" s="7" t="s">
        <v>31</v>
      </c>
      <c r="E94" s="42" t="s">
        <v>45</v>
      </c>
      <c r="F94" s="43">
        <v>50</v>
      </c>
      <c r="G94" s="51">
        <v>8.1999999999999993</v>
      </c>
      <c r="H94" s="51">
        <v>1.4</v>
      </c>
      <c r="I94" s="51">
        <v>1.3</v>
      </c>
      <c r="J94" s="51">
        <v>195</v>
      </c>
      <c r="K94" s="44">
        <v>878</v>
      </c>
      <c r="L94" s="51">
        <v>2</v>
      </c>
    </row>
    <row r="95" spans="1:12" ht="15" x14ac:dyDescent="0.25">
      <c r="A95" s="23"/>
      <c r="B95" s="15"/>
      <c r="C95" s="11"/>
      <c r="D95" s="7" t="s">
        <v>32</v>
      </c>
      <c r="E95" s="42" t="s">
        <v>46</v>
      </c>
      <c r="F95" s="43">
        <v>50</v>
      </c>
      <c r="G95" s="51">
        <v>6.6</v>
      </c>
      <c r="H95" s="51">
        <v>1.2</v>
      </c>
      <c r="I95" s="51">
        <v>1.2</v>
      </c>
      <c r="J95" s="51">
        <v>181</v>
      </c>
      <c r="K95" s="44">
        <v>879</v>
      </c>
      <c r="L95" s="51">
        <v>1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54"/>
      <c r="L96" s="51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1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850</v>
      </c>
      <c r="G98" s="19">
        <f>SUM(G89:G97)</f>
        <v>37.18</v>
      </c>
      <c r="H98" s="19">
        <f>SUM(H89:H97)</f>
        <v>37.160000000000004</v>
      </c>
      <c r="I98" s="19">
        <f>SUM(I89:I97)</f>
        <v>70.95</v>
      </c>
      <c r="J98" s="19">
        <f>SUM(J89:J97)</f>
        <v>1057.1399999999999</v>
      </c>
      <c r="K98" s="25"/>
      <c r="L98" s="52">
        <f>SUM(L89:L97)</f>
        <v>76.36</v>
      </c>
    </row>
    <row r="99" spans="1:12" ht="15.75" customHeight="1" x14ac:dyDescent="0.2">
      <c r="A99" s="29">
        <f>A81</f>
        <v>1</v>
      </c>
      <c r="B99" s="30">
        <f>B81</f>
        <v>5</v>
      </c>
      <c r="C99" s="78" t="s">
        <v>4</v>
      </c>
      <c r="D99" s="79"/>
      <c r="E99" s="31"/>
      <c r="F99" s="32">
        <f>F88+F98</f>
        <v>850</v>
      </c>
      <c r="G99" s="32">
        <f>G88+G98</f>
        <v>37.18</v>
      </c>
      <c r="H99" s="32">
        <f>H88+H98</f>
        <v>37.160000000000004</v>
      </c>
      <c r="I99" s="32">
        <f>I88+I98</f>
        <v>70.95</v>
      </c>
      <c r="J99" s="32">
        <f>J88+J98</f>
        <v>1057.1399999999999</v>
      </c>
      <c r="K99" s="32"/>
      <c r="L99" s="53">
        <f>L88+L98</f>
        <v>76.36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30">SUM(G100:G106)</f>
        <v>0</v>
      </c>
      <c r="H107" s="19">
        <f t="shared" si="30"/>
        <v>0</v>
      </c>
      <c r="I107" s="19">
        <f t="shared" si="30"/>
        <v>0</v>
      </c>
      <c r="J107" s="19">
        <f t="shared" si="30"/>
        <v>0</v>
      </c>
      <c r="K107" s="25"/>
      <c r="L107" s="19">
        <f t="shared" ref="L107" si="31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51"/>
    </row>
    <row r="109" spans="1:12" ht="15" x14ac:dyDescent="0.25">
      <c r="A109" s="23"/>
      <c r="B109" s="15" t="s">
        <v>42</v>
      </c>
      <c r="C109" s="11"/>
      <c r="D109" s="7" t="s">
        <v>27</v>
      </c>
      <c r="E109" s="57" t="s">
        <v>74</v>
      </c>
      <c r="F109" s="58">
        <v>250</v>
      </c>
      <c r="G109" s="58">
        <v>2.2919999999999998</v>
      </c>
      <c r="H109" s="58">
        <v>4.6909999999999998</v>
      </c>
      <c r="I109" s="64">
        <v>17.693000000000001</v>
      </c>
      <c r="J109" s="65">
        <v>117.74</v>
      </c>
      <c r="K109" s="63">
        <v>170</v>
      </c>
      <c r="L109" s="65">
        <v>19.36</v>
      </c>
    </row>
    <row r="110" spans="1:12" ht="15" x14ac:dyDescent="0.25">
      <c r="A110" s="23"/>
      <c r="B110" s="15"/>
      <c r="C110" s="11"/>
      <c r="D110" s="7" t="s">
        <v>28</v>
      </c>
      <c r="E110" s="57" t="s">
        <v>82</v>
      </c>
      <c r="F110" s="58">
        <v>90</v>
      </c>
      <c r="G110" s="58">
        <v>15.55</v>
      </c>
      <c r="H110" s="58">
        <v>11.55</v>
      </c>
      <c r="I110" s="64">
        <v>15.7</v>
      </c>
      <c r="J110" s="65">
        <v>228.75</v>
      </c>
      <c r="K110" s="63">
        <v>268</v>
      </c>
      <c r="L110" s="65">
        <v>29</v>
      </c>
    </row>
    <row r="111" spans="1:12" ht="15" x14ac:dyDescent="0.25">
      <c r="A111" s="23"/>
      <c r="B111" s="15"/>
      <c r="C111" s="11"/>
      <c r="D111" s="7" t="s">
        <v>29</v>
      </c>
      <c r="E111" s="57" t="s">
        <v>75</v>
      </c>
      <c r="F111" s="58">
        <v>150</v>
      </c>
      <c r="G111" s="58">
        <v>7.46</v>
      </c>
      <c r="H111" s="58">
        <v>5.61</v>
      </c>
      <c r="I111" s="64">
        <v>35.840000000000003</v>
      </c>
      <c r="J111" s="65">
        <v>230.45</v>
      </c>
      <c r="K111" s="63">
        <v>679</v>
      </c>
      <c r="L111" s="65">
        <v>15</v>
      </c>
    </row>
    <row r="112" spans="1:12" ht="15" x14ac:dyDescent="0.25">
      <c r="A112" s="23"/>
      <c r="B112" s="15"/>
      <c r="C112" s="11"/>
      <c r="D112" s="7" t="s">
        <v>30</v>
      </c>
      <c r="E112" s="57" t="s">
        <v>54</v>
      </c>
      <c r="F112" s="58">
        <v>200</v>
      </c>
      <c r="G112" s="73">
        <v>0.04</v>
      </c>
      <c r="H112" s="58">
        <v>0</v>
      </c>
      <c r="I112" s="64">
        <v>24.76</v>
      </c>
      <c r="J112" s="65">
        <v>94.2</v>
      </c>
      <c r="K112" s="63">
        <v>868</v>
      </c>
      <c r="L112" s="65">
        <v>10</v>
      </c>
    </row>
    <row r="113" spans="1:12" ht="15" x14ac:dyDescent="0.25">
      <c r="A113" s="23"/>
      <c r="B113" s="15"/>
      <c r="C113" s="11"/>
      <c r="D113" s="7" t="s">
        <v>31</v>
      </c>
      <c r="E113" s="42" t="s">
        <v>45</v>
      </c>
      <c r="F113" s="43">
        <v>50</v>
      </c>
      <c r="G113" s="51">
        <v>8.1999999999999993</v>
      </c>
      <c r="H113" s="51">
        <v>1.4</v>
      </c>
      <c r="I113" s="51">
        <v>1.3</v>
      </c>
      <c r="J113" s="51">
        <v>195</v>
      </c>
      <c r="K113" s="44">
        <v>878</v>
      </c>
      <c r="L113" s="51">
        <v>2</v>
      </c>
    </row>
    <row r="114" spans="1:12" ht="15" x14ac:dyDescent="0.25">
      <c r="A114" s="23"/>
      <c r="B114" s="15"/>
      <c r="C114" s="11"/>
      <c r="D114" s="7" t="s">
        <v>32</v>
      </c>
      <c r="E114" s="42" t="s">
        <v>46</v>
      </c>
      <c r="F114" s="43">
        <v>50</v>
      </c>
      <c r="G114" s="51">
        <v>6.6</v>
      </c>
      <c r="H114" s="51">
        <v>1.2</v>
      </c>
      <c r="I114" s="51">
        <v>1.2</v>
      </c>
      <c r="J114" s="51">
        <v>181</v>
      </c>
      <c r="K114" s="44">
        <v>879</v>
      </c>
      <c r="L114" s="51">
        <v>1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51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1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790</v>
      </c>
      <c r="G117" s="19">
        <f>SUM(G108:G116)</f>
        <v>40.142000000000003</v>
      </c>
      <c r="H117" s="19">
        <f>SUM(H108:H116)</f>
        <v>24.450999999999997</v>
      </c>
      <c r="I117" s="19">
        <f>SUM(I108:I116)</f>
        <v>96.493000000000009</v>
      </c>
      <c r="J117" s="19">
        <f>SUM(J108:J116)</f>
        <v>1047.1400000000001</v>
      </c>
      <c r="K117" s="25"/>
      <c r="L117" s="52">
        <f>SUM(L108:L116)</f>
        <v>76.36</v>
      </c>
    </row>
    <row r="118" spans="1:12" ht="15" x14ac:dyDescent="0.2">
      <c r="A118" s="29">
        <f>A100</f>
        <v>2</v>
      </c>
      <c r="B118" s="30">
        <f>B100</f>
        <v>1</v>
      </c>
      <c r="C118" s="78" t="s">
        <v>4</v>
      </c>
      <c r="D118" s="79"/>
      <c r="E118" s="31"/>
      <c r="F118" s="32">
        <f>F107+F117</f>
        <v>790</v>
      </c>
      <c r="G118" s="32">
        <f>G107+G117</f>
        <v>40.142000000000003</v>
      </c>
      <c r="H118" s="32">
        <f>H107+H117</f>
        <v>24.450999999999997</v>
      </c>
      <c r="I118" s="32">
        <f>I107+I117</f>
        <v>96.493000000000009</v>
      </c>
      <c r="J118" s="32">
        <f>J107+J117</f>
        <v>1047.1400000000001</v>
      </c>
      <c r="K118" s="32"/>
      <c r="L118" s="53">
        <f>L107+L117</f>
        <v>76.36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32">SUM(G119:G125)</f>
        <v>0</v>
      </c>
      <c r="H126" s="19">
        <f t="shared" si="32"/>
        <v>0</v>
      </c>
      <c r="I126" s="19">
        <f t="shared" si="32"/>
        <v>0</v>
      </c>
      <c r="J126" s="19">
        <f t="shared" si="32"/>
        <v>0</v>
      </c>
      <c r="K126" s="25"/>
      <c r="L126" s="19">
        <f t="shared" ref="L126" si="33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6" t="s">
        <v>63</v>
      </c>
      <c r="F127" s="67">
        <v>60</v>
      </c>
      <c r="G127" s="59">
        <v>0.4</v>
      </c>
      <c r="H127" s="59">
        <v>0.1</v>
      </c>
      <c r="I127" s="70">
        <v>1.1399999999999999</v>
      </c>
      <c r="J127" s="61">
        <v>6.78</v>
      </c>
      <c r="K127" s="62">
        <v>52</v>
      </c>
      <c r="L127" s="61">
        <v>6</v>
      </c>
    </row>
    <row r="128" spans="1:12" ht="15" x14ac:dyDescent="0.25">
      <c r="A128" s="14"/>
      <c r="B128" s="15" t="s">
        <v>47</v>
      </c>
      <c r="C128" s="11"/>
      <c r="D128" s="7" t="s">
        <v>27</v>
      </c>
      <c r="E128" s="57" t="s">
        <v>48</v>
      </c>
      <c r="F128" s="58">
        <v>250</v>
      </c>
      <c r="G128" s="58">
        <v>15.3</v>
      </c>
      <c r="H128" s="58">
        <v>28.9</v>
      </c>
      <c r="I128" s="64">
        <v>14.87</v>
      </c>
      <c r="J128" s="65">
        <v>156.80000000000001</v>
      </c>
      <c r="K128" s="63">
        <v>30</v>
      </c>
      <c r="L128" s="65">
        <v>17.36</v>
      </c>
    </row>
    <row r="129" spans="1:12" ht="15" x14ac:dyDescent="0.25">
      <c r="A129" s="14"/>
      <c r="B129" s="15"/>
      <c r="C129" s="11"/>
      <c r="D129" s="7" t="s">
        <v>28</v>
      </c>
      <c r="E129" s="57" t="s">
        <v>43</v>
      </c>
      <c r="F129" s="58">
        <v>200</v>
      </c>
      <c r="G129" s="58">
        <v>25.38</v>
      </c>
      <c r="H129" s="58">
        <v>21.25</v>
      </c>
      <c r="I129" s="64">
        <v>44.61</v>
      </c>
      <c r="J129" s="65">
        <v>471.25</v>
      </c>
      <c r="K129" s="63">
        <v>304</v>
      </c>
      <c r="L129" s="65">
        <v>35</v>
      </c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65"/>
    </row>
    <row r="131" spans="1:12" ht="15" x14ac:dyDescent="0.25">
      <c r="A131" s="14"/>
      <c r="B131" s="15"/>
      <c r="C131" s="11"/>
      <c r="D131" s="7" t="s">
        <v>30</v>
      </c>
      <c r="E131" s="57" t="s">
        <v>61</v>
      </c>
      <c r="F131" s="58">
        <v>200</v>
      </c>
      <c r="G131" s="58">
        <v>0.78</v>
      </c>
      <c r="H131" s="58">
        <v>0.05</v>
      </c>
      <c r="I131" s="64">
        <v>27.63</v>
      </c>
      <c r="J131" s="65">
        <v>114.8</v>
      </c>
      <c r="K131" s="44">
        <v>348</v>
      </c>
      <c r="L131" s="65">
        <v>15</v>
      </c>
    </row>
    <row r="132" spans="1:12" ht="15" x14ac:dyDescent="0.25">
      <c r="A132" s="14"/>
      <c r="B132" s="15"/>
      <c r="C132" s="11"/>
      <c r="D132" s="7" t="s">
        <v>31</v>
      </c>
      <c r="E132" s="42" t="s">
        <v>45</v>
      </c>
      <c r="F132" s="43">
        <v>50</v>
      </c>
      <c r="G132" s="51">
        <v>8.1999999999999993</v>
      </c>
      <c r="H132" s="51">
        <v>1.4</v>
      </c>
      <c r="I132" s="51">
        <v>1.3</v>
      </c>
      <c r="J132" s="51">
        <v>195</v>
      </c>
      <c r="K132" s="44">
        <v>878</v>
      </c>
      <c r="L132" s="65">
        <v>2</v>
      </c>
    </row>
    <row r="133" spans="1:12" ht="15" x14ac:dyDescent="0.25">
      <c r="A133" s="14"/>
      <c r="B133" s="15"/>
      <c r="C133" s="11"/>
      <c r="D133" s="7" t="s">
        <v>32</v>
      </c>
      <c r="E133" s="42" t="s">
        <v>46</v>
      </c>
      <c r="F133" s="43">
        <v>50</v>
      </c>
      <c r="G133" s="51">
        <v>6.6</v>
      </c>
      <c r="H133" s="51">
        <v>1.2</v>
      </c>
      <c r="I133" s="51">
        <v>1.2</v>
      </c>
      <c r="J133" s="51">
        <v>181</v>
      </c>
      <c r="K133" s="44">
        <v>879</v>
      </c>
      <c r="L133" s="51">
        <v>1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810</v>
      </c>
      <c r="G136" s="19">
        <f t="shared" ref="G136:J136" si="34">SUM(G127:G135)</f>
        <v>56.660000000000004</v>
      </c>
      <c r="H136" s="19">
        <f t="shared" si="34"/>
        <v>52.9</v>
      </c>
      <c r="I136" s="19">
        <f t="shared" si="34"/>
        <v>90.75</v>
      </c>
      <c r="J136" s="19">
        <f t="shared" si="34"/>
        <v>1125.6300000000001</v>
      </c>
      <c r="K136" s="25"/>
      <c r="L136" s="19">
        <f t="shared" ref="L136" si="35">SUM(L127:L135)</f>
        <v>76.36</v>
      </c>
    </row>
    <row r="137" spans="1:12" ht="15" x14ac:dyDescent="0.2">
      <c r="A137" s="33">
        <f>A119</f>
        <v>2</v>
      </c>
      <c r="B137" s="33">
        <f>B119</f>
        <v>2</v>
      </c>
      <c r="C137" s="78" t="s">
        <v>4</v>
      </c>
      <c r="D137" s="79"/>
      <c r="E137" s="31"/>
      <c r="F137" s="32">
        <f>F126+F136</f>
        <v>810</v>
      </c>
      <c r="G137" s="32">
        <f t="shared" ref="G137" si="36">G126+G136</f>
        <v>56.660000000000004</v>
      </c>
      <c r="H137" s="32">
        <f t="shared" ref="H137" si="37">H126+H136</f>
        <v>52.9</v>
      </c>
      <c r="I137" s="32">
        <f t="shared" ref="I137" si="38">I126+I136</f>
        <v>90.75</v>
      </c>
      <c r="J137" s="32">
        <f t="shared" ref="J137:L137" si="39">J126+J136</f>
        <v>1125.6300000000001</v>
      </c>
      <c r="K137" s="32"/>
      <c r="L137" s="32">
        <f t="shared" si="39"/>
        <v>76.36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40">SUM(G138:G144)</f>
        <v>0</v>
      </c>
      <c r="H145" s="19">
        <f t="shared" si="40"/>
        <v>0</v>
      </c>
      <c r="I145" s="19">
        <f t="shared" si="40"/>
        <v>0</v>
      </c>
      <c r="J145" s="19">
        <f t="shared" si="40"/>
        <v>0</v>
      </c>
      <c r="K145" s="25"/>
      <c r="L145" s="19">
        <f t="shared" ref="L145" si="41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51"/>
    </row>
    <row r="147" spans="1:12" ht="15" x14ac:dyDescent="0.25">
      <c r="A147" s="23"/>
      <c r="B147" s="15" t="s">
        <v>51</v>
      </c>
      <c r="C147" s="11"/>
      <c r="D147" s="7" t="s">
        <v>27</v>
      </c>
      <c r="E147" s="57" t="s">
        <v>76</v>
      </c>
      <c r="F147" s="58" t="s">
        <v>65</v>
      </c>
      <c r="G147" s="58">
        <v>2.8</v>
      </c>
      <c r="H147" s="58">
        <v>0.2</v>
      </c>
      <c r="I147" s="64">
        <v>15.6</v>
      </c>
      <c r="J147" s="65">
        <v>75.099999999999994</v>
      </c>
      <c r="K147" s="63" t="s">
        <v>77</v>
      </c>
      <c r="L147" s="65">
        <v>23</v>
      </c>
    </row>
    <row r="148" spans="1:12" ht="15" x14ac:dyDescent="0.25">
      <c r="A148" s="23"/>
      <c r="B148" s="15"/>
      <c r="C148" s="11"/>
      <c r="D148" s="7" t="s">
        <v>28</v>
      </c>
      <c r="E148" s="57" t="s">
        <v>71</v>
      </c>
      <c r="F148" s="58">
        <v>100</v>
      </c>
      <c r="G148" s="58">
        <v>13.48</v>
      </c>
      <c r="H148" s="58">
        <v>3.71</v>
      </c>
      <c r="I148" s="64">
        <v>2.69</v>
      </c>
      <c r="J148" s="65">
        <v>98.81</v>
      </c>
      <c r="K148" s="63">
        <v>311</v>
      </c>
      <c r="L148" s="65">
        <v>25</v>
      </c>
    </row>
    <row r="149" spans="1:12" ht="15" x14ac:dyDescent="0.25">
      <c r="A149" s="23"/>
      <c r="B149" s="15"/>
      <c r="C149" s="11"/>
      <c r="D149" s="7" t="s">
        <v>29</v>
      </c>
      <c r="E149" s="57" t="s">
        <v>53</v>
      </c>
      <c r="F149" s="58">
        <v>150</v>
      </c>
      <c r="G149" s="58">
        <v>5.52</v>
      </c>
      <c r="H149" s="58">
        <v>4.5199999999999996</v>
      </c>
      <c r="I149" s="64">
        <v>26.45</v>
      </c>
      <c r="J149" s="65">
        <v>168.45</v>
      </c>
      <c r="K149" s="63">
        <v>688</v>
      </c>
      <c r="L149" s="65">
        <v>17.36</v>
      </c>
    </row>
    <row r="150" spans="1:12" ht="15" x14ac:dyDescent="0.25">
      <c r="A150" s="23"/>
      <c r="B150" s="15"/>
      <c r="C150" s="11"/>
      <c r="D150" s="7" t="s">
        <v>30</v>
      </c>
      <c r="E150" s="57" t="s">
        <v>50</v>
      </c>
      <c r="F150" s="58">
        <v>200</v>
      </c>
      <c r="G150" s="58">
        <v>0</v>
      </c>
      <c r="H150" s="58">
        <v>0</v>
      </c>
      <c r="I150" s="64">
        <v>15.3</v>
      </c>
      <c r="J150" s="65">
        <v>49.6</v>
      </c>
      <c r="K150" s="44">
        <v>13</v>
      </c>
      <c r="L150" s="51">
        <v>8</v>
      </c>
    </row>
    <row r="151" spans="1:12" ht="15" x14ac:dyDescent="0.25">
      <c r="A151" s="23"/>
      <c r="B151" s="15"/>
      <c r="C151" s="11"/>
      <c r="D151" s="7" t="s">
        <v>31</v>
      </c>
      <c r="E151" s="42" t="s">
        <v>45</v>
      </c>
      <c r="F151" s="43">
        <v>50</v>
      </c>
      <c r="G151" s="51">
        <v>8.1999999999999993</v>
      </c>
      <c r="H151" s="51">
        <v>1.4</v>
      </c>
      <c r="I151" s="51">
        <v>1.3</v>
      </c>
      <c r="J151" s="51">
        <v>195</v>
      </c>
      <c r="K151" s="44">
        <v>878</v>
      </c>
      <c r="L151" s="51">
        <v>2</v>
      </c>
    </row>
    <row r="152" spans="1:12" ht="15" x14ac:dyDescent="0.25">
      <c r="A152" s="23"/>
      <c r="B152" s="15"/>
      <c r="C152" s="11"/>
      <c r="D152" s="7" t="s">
        <v>32</v>
      </c>
      <c r="E152" s="42" t="s">
        <v>46</v>
      </c>
      <c r="F152" s="43">
        <v>50</v>
      </c>
      <c r="G152" s="51">
        <v>6.6</v>
      </c>
      <c r="H152" s="51">
        <v>1.2</v>
      </c>
      <c r="I152" s="51">
        <v>1.2</v>
      </c>
      <c r="J152" s="51">
        <v>181</v>
      </c>
      <c r="K152" s="44">
        <v>879</v>
      </c>
      <c r="L152" s="51">
        <v>1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550</v>
      </c>
      <c r="G155" s="19">
        <f t="shared" ref="G155:J155" si="42">SUM(G146:G154)</f>
        <v>36.6</v>
      </c>
      <c r="H155" s="19">
        <f t="shared" si="42"/>
        <v>11.03</v>
      </c>
      <c r="I155" s="19">
        <f t="shared" si="42"/>
        <v>62.539999999999992</v>
      </c>
      <c r="J155" s="19">
        <f t="shared" si="42"/>
        <v>767.96</v>
      </c>
      <c r="K155" s="25"/>
      <c r="L155" s="19">
        <f t="shared" ref="L155" si="43">SUM(L146:L154)</f>
        <v>76.36</v>
      </c>
    </row>
    <row r="156" spans="1:12" ht="15" x14ac:dyDescent="0.2">
      <c r="A156" s="29">
        <f>A138</f>
        <v>2</v>
      </c>
      <c r="B156" s="30">
        <f>B138</f>
        <v>3</v>
      </c>
      <c r="C156" s="78" t="s">
        <v>4</v>
      </c>
      <c r="D156" s="79"/>
      <c r="E156" s="31"/>
      <c r="F156" s="32">
        <f>F145+F155</f>
        <v>550</v>
      </c>
      <c r="G156" s="32">
        <f t="shared" ref="G156" si="44">G145+G155</f>
        <v>36.6</v>
      </c>
      <c r="H156" s="32">
        <f t="shared" ref="H156" si="45">H145+H155</f>
        <v>11.03</v>
      </c>
      <c r="I156" s="32">
        <f t="shared" ref="I156" si="46">I145+I155</f>
        <v>62.539999999999992</v>
      </c>
      <c r="J156" s="32">
        <f t="shared" ref="J156:L156" si="47">J145+J155</f>
        <v>767.96</v>
      </c>
      <c r="K156" s="32"/>
      <c r="L156" s="32">
        <f t="shared" si="47"/>
        <v>76.36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48">SUM(G157:G163)</f>
        <v>0</v>
      </c>
      <c r="H164" s="19">
        <f t="shared" si="48"/>
        <v>0</v>
      </c>
      <c r="I164" s="19">
        <f t="shared" si="48"/>
        <v>0</v>
      </c>
      <c r="J164" s="19">
        <f t="shared" si="48"/>
        <v>0</v>
      </c>
      <c r="K164" s="25"/>
      <c r="L164" s="19">
        <f t="shared" ref="L164" si="49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56" t="s">
        <v>59</v>
      </c>
      <c r="F165" s="67">
        <v>60</v>
      </c>
      <c r="G165" s="59">
        <v>0.82</v>
      </c>
      <c r="H165" s="59">
        <v>3.71</v>
      </c>
      <c r="I165" s="70">
        <v>5.0599999999999996</v>
      </c>
      <c r="J165" s="61">
        <v>56.88</v>
      </c>
      <c r="K165" s="62">
        <v>45</v>
      </c>
      <c r="L165" s="61">
        <v>14</v>
      </c>
    </row>
    <row r="166" spans="1:12" ht="15" x14ac:dyDescent="0.25">
      <c r="A166" s="23"/>
      <c r="B166" s="15" t="s">
        <v>57</v>
      </c>
      <c r="C166" s="11"/>
      <c r="D166" s="7" t="s">
        <v>27</v>
      </c>
      <c r="E166" s="57" t="s">
        <v>52</v>
      </c>
      <c r="F166" s="58">
        <v>250</v>
      </c>
      <c r="G166" s="58">
        <v>8.6</v>
      </c>
      <c r="H166" s="58">
        <v>8.41</v>
      </c>
      <c r="I166" s="64">
        <v>14.33</v>
      </c>
      <c r="J166" s="65">
        <v>167.41</v>
      </c>
      <c r="K166" s="63">
        <v>87</v>
      </c>
      <c r="L166" s="65">
        <v>19.36</v>
      </c>
    </row>
    <row r="167" spans="1:12" ht="15" x14ac:dyDescent="0.25">
      <c r="A167" s="23"/>
      <c r="B167" s="15"/>
      <c r="C167" s="11"/>
      <c r="D167" s="7" t="s">
        <v>28</v>
      </c>
      <c r="E167" s="57" t="s">
        <v>81</v>
      </c>
      <c r="F167" s="58">
        <v>90</v>
      </c>
      <c r="G167" s="58">
        <v>15.55</v>
      </c>
      <c r="H167" s="58">
        <v>11.55</v>
      </c>
      <c r="I167" s="64">
        <v>15.7</v>
      </c>
      <c r="J167" s="65">
        <v>228.75</v>
      </c>
      <c r="K167" s="63">
        <v>268</v>
      </c>
      <c r="L167" s="65">
        <v>25</v>
      </c>
    </row>
    <row r="168" spans="1:12" ht="15" x14ac:dyDescent="0.25">
      <c r="A168" s="23"/>
      <c r="B168" s="15"/>
      <c r="C168" s="11"/>
      <c r="D168" s="7" t="s">
        <v>29</v>
      </c>
      <c r="E168" s="57" t="s">
        <v>49</v>
      </c>
      <c r="F168" s="58">
        <v>150</v>
      </c>
      <c r="G168" s="58">
        <v>3.06</v>
      </c>
      <c r="H168" s="58">
        <v>4.8</v>
      </c>
      <c r="I168" s="74">
        <v>20.45</v>
      </c>
      <c r="J168" s="65">
        <v>137.25</v>
      </c>
      <c r="K168" s="63">
        <v>694</v>
      </c>
      <c r="L168" s="65">
        <v>10</v>
      </c>
    </row>
    <row r="169" spans="1:12" ht="15" x14ac:dyDescent="0.25">
      <c r="A169" s="23"/>
      <c r="B169" s="15"/>
      <c r="C169" s="11"/>
      <c r="D169" s="7" t="s">
        <v>30</v>
      </c>
      <c r="E169" s="57" t="s">
        <v>72</v>
      </c>
      <c r="F169" s="58">
        <v>200</v>
      </c>
      <c r="G169" s="58">
        <v>0.12</v>
      </c>
      <c r="H169" s="58">
        <v>0.1</v>
      </c>
      <c r="I169" s="64">
        <v>27.5</v>
      </c>
      <c r="J169" s="65">
        <v>111.38</v>
      </c>
      <c r="K169" s="63">
        <v>349</v>
      </c>
      <c r="L169" s="65">
        <v>5</v>
      </c>
    </row>
    <row r="170" spans="1:12" ht="15" x14ac:dyDescent="0.25">
      <c r="A170" s="23"/>
      <c r="B170" s="15"/>
      <c r="C170" s="11"/>
      <c r="D170" s="7" t="s">
        <v>31</v>
      </c>
      <c r="E170" s="57" t="s">
        <v>68</v>
      </c>
      <c r="F170" s="58">
        <v>50</v>
      </c>
      <c r="G170" s="65">
        <v>8.1999999999999993</v>
      </c>
      <c r="H170" s="65">
        <v>1.4</v>
      </c>
      <c r="I170" s="74">
        <v>1.3</v>
      </c>
      <c r="J170" s="65">
        <v>195</v>
      </c>
      <c r="K170" s="63">
        <v>878</v>
      </c>
      <c r="L170" s="65">
        <v>2</v>
      </c>
    </row>
    <row r="171" spans="1:12" ht="15" x14ac:dyDescent="0.25">
      <c r="A171" s="23"/>
      <c r="B171" s="15"/>
      <c r="C171" s="11"/>
      <c r="D171" s="7" t="s">
        <v>32</v>
      </c>
      <c r="E171" s="57" t="s">
        <v>46</v>
      </c>
      <c r="F171" s="66">
        <v>50</v>
      </c>
      <c r="G171" s="68">
        <v>6.6</v>
      </c>
      <c r="H171" s="68">
        <v>1.2</v>
      </c>
      <c r="I171" s="71">
        <v>1.2</v>
      </c>
      <c r="J171" s="68">
        <v>181</v>
      </c>
      <c r="K171" s="63">
        <v>879</v>
      </c>
      <c r="L171" s="68">
        <v>1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54"/>
      <c r="L172" s="51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1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850</v>
      </c>
      <c r="G174" s="19">
        <f>SUM(G165:G173)</f>
        <v>42.949999999999996</v>
      </c>
      <c r="H174" s="19">
        <f>SUM(H165:H173)</f>
        <v>31.17</v>
      </c>
      <c r="I174" s="19">
        <f>SUM(I165:I173)</f>
        <v>85.54</v>
      </c>
      <c r="J174" s="19">
        <f>SUM(J165:J173)</f>
        <v>1077.67</v>
      </c>
      <c r="K174" s="25"/>
      <c r="L174" s="52">
        <f>SUM(L165:L173)</f>
        <v>76.36</v>
      </c>
    </row>
    <row r="175" spans="1:12" ht="15" x14ac:dyDescent="0.2">
      <c r="A175" s="29">
        <f>A157</f>
        <v>2</v>
      </c>
      <c r="B175" s="30">
        <f>B157</f>
        <v>4</v>
      </c>
      <c r="C175" s="78" t="s">
        <v>4</v>
      </c>
      <c r="D175" s="79"/>
      <c r="E175" s="31"/>
      <c r="F175" s="32">
        <f>F164+F174</f>
        <v>850</v>
      </c>
      <c r="G175" s="32">
        <f>G164+G174</f>
        <v>42.949999999999996</v>
      </c>
      <c r="H175" s="32">
        <f>H164+H174</f>
        <v>31.17</v>
      </c>
      <c r="I175" s="32">
        <f>I164+I174</f>
        <v>85.54</v>
      </c>
      <c r="J175" s="32">
        <f>J164+J174</f>
        <v>1077.67</v>
      </c>
      <c r="K175" s="32"/>
      <c r="L175" s="53">
        <f>L164+L174</f>
        <v>76.36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50">SUM(G176:G182)</f>
        <v>0</v>
      </c>
      <c r="H183" s="19">
        <f t="shared" si="50"/>
        <v>0</v>
      </c>
      <c r="I183" s="19">
        <f t="shared" si="50"/>
        <v>0</v>
      </c>
      <c r="J183" s="19">
        <f t="shared" si="50"/>
        <v>0</v>
      </c>
      <c r="K183" s="25"/>
      <c r="L183" s="19">
        <f t="shared" ref="L183" si="51">SUM(L176:L182)</f>
        <v>0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51"/>
    </row>
    <row r="185" spans="1:12" ht="15" x14ac:dyDescent="0.25">
      <c r="A185" s="23"/>
      <c r="B185" s="15" t="s">
        <v>58</v>
      </c>
      <c r="C185" s="11"/>
      <c r="D185" s="7" t="s">
        <v>27</v>
      </c>
      <c r="E185" s="57" t="s">
        <v>78</v>
      </c>
      <c r="F185" s="58" t="s">
        <v>65</v>
      </c>
      <c r="G185" s="58">
        <v>1.75</v>
      </c>
      <c r="H185" s="58">
        <v>4.8899999999999997</v>
      </c>
      <c r="I185" s="64">
        <v>8.49</v>
      </c>
      <c r="J185" s="65">
        <v>84.75</v>
      </c>
      <c r="K185" s="63">
        <v>187</v>
      </c>
      <c r="L185" s="65">
        <v>18.36</v>
      </c>
    </row>
    <row r="186" spans="1:12" ht="15" x14ac:dyDescent="0.25">
      <c r="A186" s="23"/>
      <c r="B186" s="15"/>
      <c r="C186" s="11"/>
      <c r="D186" s="7" t="s">
        <v>28</v>
      </c>
      <c r="E186" s="57" t="s">
        <v>79</v>
      </c>
      <c r="F186" s="58">
        <v>200</v>
      </c>
      <c r="G186" s="58">
        <v>20.3</v>
      </c>
      <c r="H186" s="58">
        <v>17</v>
      </c>
      <c r="I186" s="64">
        <v>35.69</v>
      </c>
      <c r="J186" s="65">
        <v>377</v>
      </c>
      <c r="K186" s="63">
        <v>321</v>
      </c>
      <c r="L186" s="65">
        <v>40</v>
      </c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51"/>
    </row>
    <row r="188" spans="1:12" ht="15" x14ac:dyDescent="0.25">
      <c r="A188" s="23"/>
      <c r="B188" s="15"/>
      <c r="C188" s="11"/>
      <c r="D188" s="7" t="s">
        <v>30</v>
      </c>
      <c r="E188" s="57" t="s">
        <v>61</v>
      </c>
      <c r="F188" s="58">
        <v>200</v>
      </c>
      <c r="G188" s="58">
        <v>0.78</v>
      </c>
      <c r="H188" s="58">
        <v>0.05</v>
      </c>
      <c r="I188" s="64">
        <v>27.63</v>
      </c>
      <c r="J188" s="65">
        <v>114.8</v>
      </c>
      <c r="K188" s="44">
        <v>348</v>
      </c>
      <c r="L188" s="51">
        <v>15</v>
      </c>
    </row>
    <row r="189" spans="1:12" ht="15" x14ac:dyDescent="0.25">
      <c r="A189" s="23"/>
      <c r="B189" s="15"/>
      <c r="C189" s="11"/>
      <c r="D189" s="7" t="s">
        <v>31</v>
      </c>
      <c r="E189" s="42" t="s">
        <v>45</v>
      </c>
      <c r="F189" s="43">
        <v>50</v>
      </c>
      <c r="G189" s="51">
        <v>8.1999999999999993</v>
      </c>
      <c r="H189" s="51">
        <v>1.4</v>
      </c>
      <c r="I189" s="51">
        <v>1.3</v>
      </c>
      <c r="J189" s="51">
        <v>195</v>
      </c>
      <c r="K189" s="44">
        <v>878</v>
      </c>
      <c r="L189" s="51">
        <v>2</v>
      </c>
    </row>
    <row r="190" spans="1:12" ht="15" x14ac:dyDescent="0.25">
      <c r="A190" s="23"/>
      <c r="B190" s="15"/>
      <c r="C190" s="11"/>
      <c r="D190" s="7" t="s">
        <v>32</v>
      </c>
      <c r="E190" s="42" t="s">
        <v>46</v>
      </c>
      <c r="F190" s="43">
        <v>50</v>
      </c>
      <c r="G190" s="51">
        <v>6.6</v>
      </c>
      <c r="H190" s="51">
        <v>1.2</v>
      </c>
      <c r="I190" s="51">
        <v>1.2</v>
      </c>
      <c r="J190" s="51">
        <v>181</v>
      </c>
      <c r="K190" s="44">
        <v>879</v>
      </c>
      <c r="L190" s="51">
        <v>1</v>
      </c>
    </row>
    <row r="191" spans="1:12" ht="15" x14ac:dyDescent="0.25">
      <c r="A191" s="23"/>
      <c r="B191" s="15"/>
      <c r="C191" s="11"/>
      <c r="D191" s="6"/>
      <c r="E191" s="42"/>
      <c r="F191" s="43"/>
      <c r="G191" s="51"/>
      <c r="H191" s="51"/>
      <c r="I191" s="51"/>
      <c r="J191" s="51"/>
      <c r="K191" s="44"/>
      <c r="L191" s="51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500</v>
      </c>
      <c r="G193" s="19">
        <f t="shared" ref="G193:J193" si="52">SUM(G184:G192)</f>
        <v>37.630000000000003</v>
      </c>
      <c r="H193" s="19">
        <f t="shared" si="52"/>
        <v>24.54</v>
      </c>
      <c r="I193" s="19">
        <f t="shared" si="52"/>
        <v>74.31</v>
      </c>
      <c r="J193" s="19">
        <f t="shared" si="52"/>
        <v>952.55</v>
      </c>
      <c r="K193" s="25"/>
      <c r="L193" s="19">
        <f t="shared" ref="L193" si="53">SUM(L184:L192)</f>
        <v>76.36</v>
      </c>
    </row>
    <row r="194" spans="1:12" ht="15" x14ac:dyDescent="0.2">
      <c r="A194" s="29">
        <f>A176</f>
        <v>2</v>
      </c>
      <c r="B194" s="30">
        <f>B176</f>
        <v>5</v>
      </c>
      <c r="C194" s="78" t="s">
        <v>4</v>
      </c>
      <c r="D194" s="79"/>
      <c r="E194" s="31"/>
      <c r="F194" s="32">
        <f>F183+F193</f>
        <v>500</v>
      </c>
      <c r="G194" s="32">
        <f t="shared" ref="G194" si="54">G183+G193</f>
        <v>37.630000000000003</v>
      </c>
      <c r="H194" s="32">
        <f t="shared" ref="H194" si="55">H183+H193</f>
        <v>24.54</v>
      </c>
      <c r="I194" s="32">
        <f t="shared" ref="I194" si="56">I183+I193</f>
        <v>74.31</v>
      </c>
      <c r="J194" s="32">
        <f t="shared" ref="J194:L194" si="57">J183+J193</f>
        <v>952.55</v>
      </c>
      <c r="K194" s="32"/>
      <c r="L194" s="32">
        <f t="shared" si="57"/>
        <v>76.36</v>
      </c>
    </row>
    <row r="195" spans="1:12" x14ac:dyDescent="0.2">
      <c r="A195" s="27"/>
      <c r="B195" s="28"/>
      <c r="C195" s="80" t="s">
        <v>5</v>
      </c>
      <c r="D195" s="80"/>
      <c r="E195" s="80"/>
      <c r="F195" s="34">
        <f>(F24+F42+F61+F80+F99+F118+F137+F156+F175+F194)/(IF(F24=0,0,1)+IF(F42=0,0,1)+IF(F61=0,0,1)+IF(F80=0,0,1)+IF(F99=0,0,1)+IF(F118=0,0,1)+IF(F137=0,0,1)+IF(F156=0,0,1)+IF(F175=0,0,1)+IF(F194=0,0,1))</f>
        <v>710</v>
      </c>
      <c r="G195" s="34">
        <f>(G24+G42+G61+G80+G99+G118+G137+G156+G175+G194)/(IF(G24=0,0,1)+IF(G42=0,0,1)+IF(G61=0,0,1)+IF(G80=0,0,1)+IF(G99=0,0,1)+IF(G118=0,0,1)+IF(G137=0,0,1)+IF(G156=0,0,1)+IF(G175=0,0,1)+IF(G194=0,0,1))</f>
        <v>41.209200000000003</v>
      </c>
      <c r="H195" s="34">
        <f>(H24+H42+H61+H80+H99+H118+H137+H156+H175+H194)/(IF(H24=0,0,1)+IF(H42=0,0,1)+IF(H61=0,0,1)+IF(H80=0,0,1)+IF(H99=0,0,1)+IF(H118=0,0,1)+IF(H137=0,0,1)+IF(H156=0,0,1)+IF(H175=0,0,1)+IF(H194=0,0,1))</f>
        <v>27.711099999999998</v>
      </c>
      <c r="I195" s="34">
        <f>(I24+I42+I61+I80+I99+I118+I137+I156+I175+I194)/(IF(I24=0,0,1)+IF(I42=0,0,1)+IF(I61=0,0,1)+IF(I80=0,0,1)+IF(I99=0,0,1)+IF(I118=0,0,1)+IF(I137=0,0,1)+IF(I156=0,0,1)+IF(I175=0,0,1)+IF(I194=0,0,1))</f>
        <v>97.727299999999985</v>
      </c>
      <c r="J195" s="34">
        <f>(J24+J42+J61+J80+J99+J118+J137+J156+J175+J194)/(IF(J24=0,0,1)+IF(J42=0,0,1)+IF(J61=0,0,1)+IF(J80=0,0,1)+IF(J99=0,0,1)+IF(J118=0,0,1)+IF(J137=0,0,1)+IF(J156=0,0,1)+IF(J175=0,0,1)+IF(J194=0,0,1))</f>
        <v>1013.2529999999999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76.36</v>
      </c>
    </row>
  </sheetData>
  <customSheetViews>
    <customSheetView guid="{149F55D1-6BD5-4C70-B90B-A60AEB7B2526}">
      <pane xSplit="4" ySplit="5" topLeftCell="E36" activePane="bottomRight" state="frozen"/>
      <selection pane="bottomRight" activeCell="D169" sqref="D169"/>
      <pageMargins left="0.7" right="0.7" top="0.75" bottom="0.75" header="0.3" footer="0.3"/>
      <pageSetup paperSize="9" orientation="portrait"/>
    </customSheetView>
    <customSheetView guid="{8A1405C8-02E0-4B50-BD1F-E6D2A73142BE}">
      <pane xSplit="4" ySplit="5" topLeftCell="E57" activePane="bottomRight" state="frozen"/>
      <selection pane="bottomRight" activeCell="N26" sqref="N26"/>
      <pageMargins left="0.7" right="0.7" top="0.75" bottom="0.75" header="0.3" footer="0.3"/>
      <pageSetup paperSize="9" orientation="portrait"/>
    </customSheetView>
    <customSheetView guid="{8B5C83AE-9F17-48F7-B87E-ADE3E46F4BB5}">
      <pane xSplit="4" ySplit="5" topLeftCell="E6" activePane="bottomRight" state="frozen"/>
      <selection pane="bottomRight" activeCell="E14" sqref="E14:L14"/>
      <pageMargins left="0.7" right="0.7" top="0.75" bottom="0.75" header="0.3" footer="0.3"/>
      <pageSetup paperSize="9" orientation="portrait"/>
    </customSheetView>
  </customSheetViews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2024-09-06T06:08:27Z</dcterms:modified>
</cp:coreProperties>
</file>